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C3A9B80-EE35-49E7-88F3-AD7FAD6B8C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troduction" sheetId="4" r:id="rId1"/>
    <sheet name="Company Data Input" sheetId="1" r:id="rId2"/>
    <sheet name="Comparable Compani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J3" i="2"/>
  <c r="J4" i="2"/>
  <c r="J5" i="2"/>
  <c r="J6" i="2"/>
  <c r="J7" i="2"/>
  <c r="J8" i="2"/>
  <c r="J9" i="2"/>
  <c r="J10" i="2"/>
  <c r="J11" i="2"/>
  <c r="J12" i="2"/>
  <c r="F14" i="2"/>
  <c r="G14" i="2"/>
  <c r="E14" i="2"/>
  <c r="G13" i="2"/>
  <c r="F13" i="2"/>
  <c r="E13" i="2"/>
  <c r="D3" i="2"/>
  <c r="D4" i="2"/>
  <c r="D5" i="2"/>
  <c r="D6" i="2"/>
  <c r="D7" i="2"/>
  <c r="D8" i="2"/>
  <c r="D9" i="2"/>
  <c r="D10" i="2"/>
  <c r="D11" i="2"/>
  <c r="D12" i="2"/>
  <c r="H14" i="2" l="1"/>
  <c r="J14" i="2" s="1"/>
  <c r="H13" i="2"/>
  <c r="J13" i="2" l="1"/>
  <c r="I13" i="2"/>
  <c r="I14" i="2"/>
</calcChain>
</file>

<file path=xl/sharedStrings.xml><?xml version="1.0" encoding="utf-8"?>
<sst xmlns="http://schemas.openxmlformats.org/spreadsheetml/2006/main" count="84" uniqueCount="57">
  <si>
    <t>Company Information</t>
  </si>
  <si>
    <t>Value</t>
  </si>
  <si>
    <t>Company Name</t>
  </si>
  <si>
    <t>Location</t>
  </si>
  <si>
    <t>Founding Year</t>
  </si>
  <si>
    <t>Number of Employees</t>
  </si>
  <si>
    <t>Annual Revenue (€)</t>
  </si>
  <si>
    <t>EBITDA (€)</t>
  </si>
  <si>
    <t>Net Profit (€)</t>
  </si>
  <si>
    <t>Total Assets (€)</t>
  </si>
  <si>
    <t>Total Liabilities (€)</t>
  </si>
  <si>
    <t>Growth Rate (%)</t>
  </si>
  <si>
    <t>Risk Score (1-5)</t>
  </si>
  <si>
    <t>Comparable Company Analysis</t>
  </si>
  <si>
    <t>Revenue (€)</t>
  </si>
  <si>
    <t>EV/EBITDA</t>
  </si>
  <si>
    <t>Notes</t>
  </si>
  <si>
    <t>Electronics</t>
  </si>
  <si>
    <t>Machinery</t>
  </si>
  <si>
    <t>Chemicals</t>
  </si>
  <si>
    <t>Food &amp; Beverage</t>
  </si>
  <si>
    <t>Other</t>
  </si>
  <si>
    <t>Automotive</t>
  </si>
  <si>
    <t>Sector</t>
  </si>
  <si>
    <t>Slovenia</t>
  </si>
  <si>
    <t>Austria</t>
  </si>
  <si>
    <t>Italy</t>
  </si>
  <si>
    <t>Germany</t>
  </si>
  <si>
    <t>Poland</t>
  </si>
  <si>
    <t>Hungary</t>
  </si>
  <si>
    <t>Czech Republic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</si>
  <si>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</si>
  <si>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</si>
  <si>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</si>
  <si>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</si>
  <si>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</si>
  <si>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</si>
  <si>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</si>
  <si>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</si>
  <si>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</si>
  <si>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</si>
  <si>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/</t>
  </si>
  <si>
    <t>Nm.</t>
  </si>
  <si>
    <t>Average</t>
  </si>
  <si>
    <t>Median</t>
  </si>
  <si>
    <t>EV/Sales</t>
  </si>
  <si>
    <t>EV/EBITDA x sector multiplier</t>
  </si>
  <si>
    <t>EV/Sales x sector multiplier</t>
  </si>
  <si>
    <t>Multiplier EV/EBITDA</t>
  </si>
  <si>
    <t>Multiplier EV/Sales</t>
  </si>
  <si>
    <t>*For calculation only</t>
  </si>
  <si>
    <t>*Do not change this table, for reference only</t>
  </si>
  <si>
    <t>Input from drop down menu</t>
  </si>
  <si>
    <t>Welcome to the company value estimation template</t>
  </si>
  <si>
    <t>This template is designed to help small and medium-sized enterprises (SMEs) gain a clearer understanding of their business value using industry-standard valuation methods.
By entering your company’s key financial figures—such as EBITDA and revenue—and selecting your industry sector, this tool automatically applies relevant market multiples (EV/EBITDA and EV/Sales) to provide a benchmark estimate of your enterprise value (EV).</t>
  </si>
  <si>
    <r>
      <t xml:space="preserve">⚠️ Disclaimer
</t>
    </r>
    <r>
      <rPr>
        <b/>
        <sz val="12"/>
        <color theme="1"/>
        <rFont val="Barlow"/>
        <charset val="238"/>
      </rPr>
      <t>This template provides an indicative estimate of company value based on average market multiples by industry. It is not a formal valuation and should not be used as the sole basis for investment, acquisition, or financial decisions.</t>
    </r>
    <r>
      <rPr>
        <sz val="11"/>
        <color theme="1"/>
        <rFont val="BaRLOW"/>
        <charset val="238"/>
      </rPr>
      <t xml:space="preserve">
Actual business value can vary significantly depending on:
Profitability, growth, and risk profile
Customer concentration, competitive position
Assets, liabilities, and working capital
Market conditions and buyer sentiment
We strongly recommend consulting with a professional advisor for a full, tailored valuation.</t>
    </r>
  </si>
  <si>
    <r>
      <t xml:space="preserve">This tool uses average valuation multiples based on recent market data for privately held companies. </t>
    </r>
    <r>
      <rPr>
        <b/>
        <sz val="11"/>
        <color theme="1"/>
        <rFont val="Barlow"/>
        <charset val="238"/>
      </rPr>
      <t>Keep in mind that the final value may vary based on your company’s growth potential, profitability, customer base, and other qualitative factors.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</si>
</sst>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BaRLOW"/>
      <charset val="238"/>
    </font>
    <font>
      <sz val="8"/>
      <name val="Calibri"/>
      <family val="2"/>
      <scheme val="minor"/>
    </font>
    <font>
      <sz val="11"/>
      <color theme="0"/>
      <name val="Barlow"/>
      <charset val="238"/>
    </font>
    <font>
      <sz val="18"/>
      <color theme="1"/>
      <name val="Barlow"/>
      <charset val="238"/>
    </font>
    <font>
      <b/>
      <sz val="11"/>
      <color theme="1"/>
      <name val="Barlow"/>
      <charset val="238"/>
    </font>
    <font>
      <sz val="11"/>
      <name val="Barlow"/>
      <charset val="238"/>
    </font>
    <font>
      <b/>
      <sz val="12"/>
      <color theme="1"/>
      <name val="Barlow"/>
      <charset val="238"/>
    </font>
  </fonts>
  <fills count="7">
    <fill>
      <patternFill patternType="none"/>
    </fill>
    <fill>
      <patternFill patternType="gray125"/>
    </fill>
    <fill>
      <patternFill patternType="solid">
        <fgColor rgb="FF1B542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4" tint="0.59999389629810485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rgb="FF2575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2" borderId="0" xfId="0" applyFont="1" applyFill="1"/>
    <xf numFmtId="0" fontId="4" fillId="0" borderId="0" xfId="0" applyFont="1"/>
    <xf numFmtId="0" fontId="3" fillId="2" borderId="0" xfId="0" applyFont="1" applyFill="1" applyBorder="1"/>
    <xf numFmtId="0" fontId="3" fillId="2" borderId="0" xfId="0" applyNumberFormat="1" applyFont="1" applyFill="1" applyBorder="1"/>
    <xf numFmtId="0" fontId="1" fillId="3" borderId="0" xfId="0" applyFont="1" applyFill="1" applyBorder="1"/>
    <xf numFmtId="0" fontId="1" fillId="2" borderId="0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4" borderId="3" xfId="0" applyFont="1" applyFill="1" applyBorder="1"/>
    <xf numFmtId="0" fontId="1" fillId="0" borderId="4" xfId="0" applyFont="1" applyBorder="1"/>
    <xf numFmtId="0" fontId="1" fillId="5" borderId="5" xfId="0" applyFont="1" applyFill="1" applyBorder="1"/>
    <xf numFmtId="0" fontId="1" fillId="4" borderId="5" xfId="0" applyFont="1" applyFill="1" applyBorder="1"/>
    <xf numFmtId="0" fontId="1" fillId="0" borderId="6" xfId="0" applyFont="1" applyBorder="1"/>
    <xf numFmtId="0" fontId="1" fillId="5" borderId="7" xfId="0" applyFont="1" applyFill="1" applyBorder="1"/>
    <xf numFmtId="0" fontId="1" fillId="0" borderId="8" xfId="0" applyFont="1" applyBorder="1"/>
    <xf numFmtId="0" fontId="5" fillId="0" borderId="0" xfId="0" applyFont="1"/>
    <xf numFmtId="0" fontId="1" fillId="3" borderId="0" xfId="0" applyFont="1" applyFill="1"/>
    <xf numFmtId="0" fontId="1" fillId="3" borderId="6" xfId="0" applyFont="1" applyFill="1" applyBorder="1"/>
    <xf numFmtId="0" fontId="1" fillId="3" borderId="4" xfId="0" applyFont="1" applyFill="1" applyBorder="1"/>
    <xf numFmtId="0" fontId="1" fillId="3" borderId="9" xfId="0" applyFont="1" applyFill="1" applyBorder="1"/>
    <xf numFmtId="0" fontId="1" fillId="3" borderId="8" xfId="0" applyFont="1" applyFill="1" applyBorder="1"/>
    <xf numFmtId="0" fontId="5" fillId="3" borderId="0" xfId="0" applyFont="1" applyFill="1"/>
    <xf numFmtId="0" fontId="6" fillId="3" borderId="0" xfId="0" applyFont="1" applyFill="1" applyBorder="1"/>
    <xf numFmtId="0" fontId="6" fillId="0" borderId="0" xfId="0" applyFont="1" applyBorder="1"/>
    <xf numFmtId="0" fontId="1" fillId="3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6" borderId="0" xfId="0" applyFont="1" applyFill="1" applyBorder="1"/>
  </cellXfs>
  <cellStyles count="1">
    <cellStyle name="Navadno" xfId="0" builtinId="0"/>
  </cellStyles>
  <dxfs count="23">
    <dxf>
      <font>
        <strike val="0"/>
        <outline val="0"/>
        <shadow val="0"/>
        <u val="none"/>
        <vertAlign val="baseline"/>
        <sz val="11"/>
        <color auto="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Barlow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Barlow"/>
        <charset val="238"/>
        <scheme val="none"/>
      </font>
      <fill>
        <patternFill patternType="solid">
          <fgColor indexed="64"/>
          <bgColor rgb="FF1B542D"/>
        </patternFill>
      </fill>
    </dxf>
    <dxf>
      <font>
        <strike val="0"/>
        <outline val="0"/>
        <shadow val="0"/>
        <u val="none"/>
        <vertAlign val="baseline"/>
        <sz val="1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sz val="11"/>
        <name val="Barlow"/>
        <charset val="238"/>
        <scheme val="none"/>
      </font>
      <fill>
        <patternFill patternType="solid">
          <fgColor indexed="64"/>
          <bgColor theme="6" tint="0.79998168889431442"/>
        </patternFill>
      </fill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  <fill>
        <patternFill patternType="solid">
          <fgColor indexed="64"/>
          <bgColor rgb="FF1B542D"/>
        </patternFill>
      </fill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  <dxf>
      <font>
        <strike val="0"/>
        <outline val="0"/>
        <shadow val="0"/>
        <u val="none"/>
        <vertAlign val="baseline"/>
        <color theme="1"/>
        <name val="Barlow"/>
        <charset val="238"/>
        <scheme val="none"/>
      </font>
    </dxf>
  </dxfs>
  <tableStyles count="0" defaultTableStyle="TableStyleMedium9" defaultPivotStyle="PivotStyleLight16"/>
  <colors>
    <mruColors>
      <color rgb="FF25753E"/>
      <color rgb="FF1B5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335864-ADE4-4636-8F1C-B6B03C4C0586}" name="Tabela1" displayName="Tabela1" ref="B2:D14" totalsRowShown="0" headerRowDxfId="5" dataDxfId="4" tableBorderDxfId="3">
  <tableColumns count="3">
    <tableColumn id="1" xr3:uid="{4FE0B1CF-B4CA-4A97-924A-7EC640FC3798}" name="Company Information" dataDxfId="2"/>
    <tableColumn id="2" xr3:uid="{86794B62-12C4-415B-9194-5BE36E288F45}" name="Value" dataDxfId="1" dataCellStyle="Navadno"/>
    <tableColumn id="3" xr3:uid="{B5D54512-D2E5-462C-A11C-C2E6A1B1053B}" name="Notes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A4DE2C-7F71-4DC3-8834-5FC773990FC4}" name="Tabela2" displayName="Tabela2" ref="B17:C24" headerRowCount="0" totalsRowShown="0" headerRowDxfId="7" dataDxfId="6">
  <tableColumns count="2">
    <tableColumn id="1" xr3:uid="{94CEDDEB-4E2C-4582-AC44-013769565A60}" name="Field" dataDxfId="9"/>
    <tableColumn id="2" xr3:uid="{D5A0DC12-F9EE-43B7-9735-6B0529991CF7}" name="Industry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D16C02-4348-4F08-B86A-3A9DC4CF6307}" name="Tabela3" displayName="Tabela3" ref="B2:L14" totalsRowShown="0" headerRowDxfId="10" dataDxfId="11">
  <tableColumns count="11">
    <tableColumn id="1" xr3:uid="{E6A5AADC-DE5C-4D5E-A0DA-316860081855}" name="Nm." dataDxfId="22"/>
    <tableColumn id="2" xr3:uid="{E550240C-6C4B-4080-ABF6-FE4C4ACB3FDD}" name="Company Name" dataDxfId="21"/>
    <tableColumn id="3" xr3:uid="{F69601DD-3DC7-46F6-8BCF-7E45E1B31D7B}" name="Sector" dataDxfId="20">
      <calculatedColumnFormula>'Company Data Input'!$C$3</calculatedColumnFormula>
    </tableColumn>
    <tableColumn id="4" xr3:uid="{BF4744B9-F8B2-4AF1-9029-6186E2528274}" name="Revenue (€)" dataDxfId="19"/>
    <tableColumn id="5" xr3:uid="{0C5F8D4A-CD10-4BC0-9833-92B7137B7ADE}" name="EBITDA (€)" dataDxfId="18"/>
    <tableColumn id="6" xr3:uid="{EDCED442-96F5-4980-94B2-792F9ED74322}" name="Net Profit (€)" dataDxfId="17"/>
    <tableColumn id="8" xr3:uid="{8D9C5B6B-006B-4391-AABB-2E9B40E39605}" name="EV/EBITDA" dataDxfId="16"/>
    <tableColumn id="9" xr3:uid="{DCF78A09-E3B1-4E61-9409-CC3CC7B9C9EB}" name="EV/Sales" dataDxfId="15"/>
    <tableColumn id="14" xr3:uid="{9DBCAFA4-7CBC-407A-973C-3AC7F5AA3E23}" name="EV/EBITDA x sector multiplier" dataDxfId="14">
      <calculatedColumnFormula>Tabela3[[#This Row],[EV/EBITDA]]*VLOOKUP(Tabela3[[#This Row],[Sector]], $B$17:$C$23, 2, FALSE)</calculatedColumnFormula>
    </tableColumn>
    <tableColumn id="15" xr3:uid="{3F9264D1-72ED-4DEC-A2D8-102B06B07EE6}" name="EV/Sales x sector multiplier" dataDxfId="13">
      <calculatedColumnFormula>VLOOKUP(Tabela3[[#This Row],[Sector]], $B$24:$C$30, 2, FALSE)*Tabela3[[#This Row],[EV/Sales]]</calculatedColumnFormula>
    </tableColumn>
    <tableColumn id="10" xr3:uid="{9B8B5DF2-3C33-4D59-8AA8-8B21BFD78AD7}" name="Notes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69E5-C7DE-4DB9-8E9E-CBD3D179C0B7}">
  <dimension ref="A1:E12"/>
  <sheetViews>
    <sheetView tabSelected="1" workbookViewId="0">
      <selection activeCell="I11" sqref="I11"/>
    </sheetView>
  </sheetViews>
  <sheetFormatPr defaultRowHeight="15" x14ac:dyDescent="0.25"/>
  <cols>
    <col min="2" max="2" width="99.7109375" customWidth="1"/>
  </cols>
  <sheetData>
    <row r="1" spans="1:5" ht="18" x14ac:dyDescent="0.35">
      <c r="A1" s="1"/>
      <c r="B1" s="1"/>
      <c r="C1" s="1"/>
      <c r="D1" s="1"/>
      <c r="E1" s="1"/>
    </row>
    <row r="2" spans="1:5" ht="18" x14ac:dyDescent="0.35">
      <c r="A2" s="1"/>
      <c r="B2" s="1"/>
      <c r="C2" s="1"/>
      <c r="D2" s="1"/>
      <c r="E2" s="1"/>
    </row>
    <row r="3" spans="1:5" ht="42.75" customHeight="1" x14ac:dyDescent="0.35">
      <c r="A3" s="1"/>
      <c r="B3" s="28" t="s">
        <v>53</v>
      </c>
      <c r="C3" s="1"/>
      <c r="D3" s="1"/>
      <c r="E3" s="1"/>
    </row>
    <row r="4" spans="1:5" ht="122.25" customHeight="1" x14ac:dyDescent="0.35">
      <c r="A4" s="1"/>
      <c r="B4" s="27" t="s">
        <v>54</v>
      </c>
      <c r="C4" s="1"/>
      <c r="D4" s="1"/>
      <c r="E4" s="1"/>
    </row>
    <row r="5" spans="1:5" ht="74.25" customHeight="1" x14ac:dyDescent="0.35">
      <c r="A5" s="1"/>
      <c r="B5" s="27" t="s">
        <v>56</v>
      </c>
      <c r="C5" s="1"/>
      <c r="D5" s="1"/>
      <c r="E5" s="1"/>
    </row>
    <row r="6" spans="1:5" ht="18" x14ac:dyDescent="0.35">
      <c r="A6" s="1"/>
      <c r="B6" s="1"/>
      <c r="C6" s="1"/>
      <c r="D6" s="1"/>
      <c r="E6" s="1"/>
    </row>
    <row r="7" spans="1:5" ht="18" x14ac:dyDescent="0.35">
      <c r="A7" s="1"/>
      <c r="B7" s="1"/>
      <c r="C7" s="1"/>
      <c r="D7" s="1"/>
      <c r="E7" s="1"/>
    </row>
    <row r="8" spans="1:5" ht="18" x14ac:dyDescent="0.35">
      <c r="A8" s="1"/>
      <c r="B8" s="1"/>
      <c r="C8" s="1"/>
      <c r="D8" s="1"/>
      <c r="E8" s="1"/>
    </row>
    <row r="9" spans="1:5" ht="18" x14ac:dyDescent="0.35">
      <c r="A9" s="1"/>
      <c r="B9" s="1"/>
      <c r="C9" s="1"/>
      <c r="D9" s="1"/>
      <c r="E9" s="1"/>
    </row>
    <row r="10" spans="1:5" ht="18" x14ac:dyDescent="0.35">
      <c r="A10" s="1"/>
      <c r="B10" s="1"/>
      <c r="C10" s="1"/>
      <c r="D10" s="1"/>
      <c r="E10" s="1"/>
    </row>
    <row r="11" spans="1:5" ht="290.25" x14ac:dyDescent="0.35">
      <c r="A11" s="1"/>
      <c r="B11" s="26" t="s">
        <v>55</v>
      </c>
      <c r="C11" s="1"/>
      <c r="D11" s="1"/>
      <c r="E11" s="1"/>
    </row>
    <row r="12" spans="1:5" ht="18" x14ac:dyDescent="0.35">
      <c r="A12" s="1"/>
      <c r="B12" s="1"/>
      <c r="C12" s="1"/>
      <c r="D12" s="1"/>
      <c r="E1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8"/>
  <sheetViews>
    <sheetView workbookViewId="0">
      <selection activeCell="G18" sqref="G18"/>
    </sheetView>
  </sheetViews>
  <sheetFormatPr defaultRowHeight="15" x14ac:dyDescent="0.25"/>
  <cols>
    <col min="2" max="2" width="30.7109375" customWidth="1"/>
    <col min="3" max="3" width="32.7109375" customWidth="1"/>
    <col min="4" max="4" width="28.7109375" customWidth="1"/>
  </cols>
  <sheetData>
    <row r="1" spans="2:4" ht="18" x14ac:dyDescent="0.35">
      <c r="B1" s="1"/>
      <c r="C1" s="1"/>
    </row>
    <row r="2" spans="2:4" ht="18" x14ac:dyDescent="0.35">
      <c r="B2" s="4" t="s">
        <v>0</v>
      </c>
      <c r="C2" s="4" t="s">
        <v>1</v>
      </c>
      <c r="D2" s="2" t="s">
        <v>16</v>
      </c>
    </row>
    <row r="3" spans="2:4" ht="18" x14ac:dyDescent="0.35">
      <c r="B3" s="24" t="s">
        <v>23</v>
      </c>
      <c r="C3" s="25" t="s">
        <v>17</v>
      </c>
      <c r="D3" s="24" t="s">
        <v>52</v>
      </c>
    </row>
    <row r="4" spans="2:4" ht="18" x14ac:dyDescent="0.35">
      <c r="B4" s="24" t="s">
        <v>2</v>
      </c>
      <c r="C4" s="25"/>
      <c r="D4" s="24"/>
    </row>
    <row r="5" spans="2:4" ht="18" x14ac:dyDescent="0.35">
      <c r="B5" s="24" t="s">
        <v>3</v>
      </c>
      <c r="C5" s="25"/>
      <c r="D5" s="24" t="s">
        <v>52</v>
      </c>
    </row>
    <row r="6" spans="2:4" ht="18" x14ac:dyDescent="0.35">
      <c r="B6" s="24" t="s">
        <v>4</v>
      </c>
      <c r="C6" s="25"/>
      <c r="D6" s="24"/>
    </row>
    <row r="7" spans="2:4" ht="18" x14ac:dyDescent="0.35">
      <c r="B7" s="24" t="s">
        <v>5</v>
      </c>
      <c r="C7" s="25"/>
      <c r="D7" s="24"/>
    </row>
    <row r="8" spans="2:4" ht="18" x14ac:dyDescent="0.35">
      <c r="B8" s="24" t="s">
        <v>6</v>
      </c>
      <c r="C8" s="25"/>
      <c r="D8" s="24"/>
    </row>
    <row r="9" spans="2:4" ht="18" x14ac:dyDescent="0.35">
      <c r="B9" s="24" t="s">
        <v>7</v>
      </c>
      <c r="C9" s="25"/>
      <c r="D9" s="24"/>
    </row>
    <row r="10" spans="2:4" ht="18" x14ac:dyDescent="0.35">
      <c r="B10" s="24" t="s">
        <v>8</v>
      </c>
      <c r="C10" s="25"/>
      <c r="D10" s="24"/>
    </row>
    <row r="11" spans="2:4" ht="18" x14ac:dyDescent="0.35">
      <c r="B11" s="24" t="s">
        <v>9</v>
      </c>
      <c r="C11" s="25"/>
      <c r="D11" s="24"/>
    </row>
    <row r="12" spans="2:4" ht="18" x14ac:dyDescent="0.35">
      <c r="B12" s="24" t="s">
        <v>10</v>
      </c>
      <c r="C12" s="25"/>
      <c r="D12" s="24"/>
    </row>
    <row r="13" spans="2:4" ht="18" x14ac:dyDescent="0.35">
      <c r="B13" s="24" t="s">
        <v>11</v>
      </c>
      <c r="C13" s="25"/>
      <c r="D13" s="24"/>
    </row>
    <row r="14" spans="2:4" ht="18" x14ac:dyDescent="0.35">
      <c r="B14" s="24" t="s">
        <v>12</v>
      </c>
      <c r="C14" s="25"/>
      <c r="D14" s="24"/>
    </row>
    <row r="15" spans="2:4" ht="18" x14ac:dyDescent="0.35">
      <c r="B15" s="1"/>
      <c r="C15" s="1"/>
    </row>
    <row r="16" spans="2:4" ht="18" x14ac:dyDescent="0.35">
      <c r="B16" s="8" t="s">
        <v>23</v>
      </c>
      <c r="C16" s="9" t="s">
        <v>3</v>
      </c>
    </row>
    <row r="17" spans="2:3" ht="18" x14ac:dyDescent="0.35">
      <c r="B17" s="19" t="s">
        <v>22</v>
      </c>
      <c r="C17" s="20" t="s">
        <v>30</v>
      </c>
    </row>
    <row r="18" spans="2:3" ht="18" x14ac:dyDescent="0.35">
      <c r="B18" s="19" t="s">
        <v>17</v>
      </c>
      <c r="C18" s="20" t="s">
        <v>24</v>
      </c>
    </row>
    <row r="19" spans="2:3" ht="18" x14ac:dyDescent="0.35">
      <c r="B19" s="19" t="s">
        <v>18</v>
      </c>
      <c r="C19" s="20" t="s">
        <v>25</v>
      </c>
    </row>
    <row r="20" spans="2:3" ht="18" x14ac:dyDescent="0.35">
      <c r="B20" s="19" t="s">
        <v>19</v>
      </c>
      <c r="C20" s="20" t="s">
        <v>26</v>
      </c>
    </row>
    <row r="21" spans="2:3" ht="18" x14ac:dyDescent="0.35">
      <c r="B21" s="19" t="s">
        <v>20</v>
      </c>
      <c r="C21" s="20" t="s">
        <v>27</v>
      </c>
    </row>
    <row r="22" spans="2:3" ht="18" x14ac:dyDescent="0.35">
      <c r="B22" s="19" t="s">
        <v>21</v>
      </c>
      <c r="C22" s="20" t="s">
        <v>28</v>
      </c>
    </row>
    <row r="23" spans="2:3" ht="18" x14ac:dyDescent="0.35">
      <c r="B23" s="21"/>
      <c r="C23" s="22" t="s">
        <v>29</v>
      </c>
    </row>
    <row r="24" spans="2:3" ht="18" x14ac:dyDescent="0.35">
      <c r="B24" s="23" t="s">
        <v>51</v>
      </c>
      <c r="C24" s="18"/>
    </row>
    <row r="25" spans="2:3" ht="18" x14ac:dyDescent="0.35">
      <c r="B25" s="1"/>
      <c r="C25" s="1"/>
    </row>
    <row r="26" spans="2:3" ht="18" x14ac:dyDescent="0.35">
      <c r="B26" s="1"/>
      <c r="C26" s="1"/>
    </row>
    <row r="27" spans="2:3" ht="18" x14ac:dyDescent="0.35">
      <c r="B27" s="1"/>
      <c r="C27" s="1"/>
    </row>
    <row r="28" spans="2:3" ht="18" x14ac:dyDescent="0.35">
      <c r="B28" s="1"/>
      <c r="C28" s="1"/>
    </row>
  </sheetData>
  <dataConsolidate function="product">
    <dataRefs count="1">
      <dataRef ref="A16:A21" sheet="Company Data Input"/>
    </dataRefs>
  </dataConsolidate>
  <dataValidations count="3">
    <dataValidation type="list" allowBlank="1" showInputMessage="1" showErrorMessage="1" sqref="C3" xr:uid="{8E3FE9BF-6316-49C8-8A14-8596672F774B}">
      <formula1>$B$17:$B$22</formula1>
    </dataValidation>
    <dataValidation type="list" allowBlank="1" showInputMessage="1" showErrorMessage="1" sqref="C5" xr:uid="{EDFADBBC-074F-45C9-9CC2-6B6F668F487A}">
      <formula1>$C$17:$C$24</formula1>
    </dataValidation>
    <dataValidation type="whole" allowBlank="1" showInputMessage="1" showErrorMessage="1" sqref="C14:D14" xr:uid="{BFB05CF2-72A2-4C2D-AA63-AD2A8ED94D95}">
      <formula1>1</formula1>
      <formula2>5</formula2>
    </dataValidation>
  </dataValidations>
  <pageMargins left="0.75" right="0.75" top="1" bottom="1" header="0.5" footer="0.5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workbookViewId="0">
      <selection activeCell="H20" sqref="H20"/>
    </sheetView>
  </sheetViews>
  <sheetFormatPr defaultRowHeight="15" x14ac:dyDescent="0.25"/>
  <cols>
    <col min="2" max="2" width="16.5703125" customWidth="1"/>
    <col min="3" max="3" width="22" customWidth="1"/>
    <col min="4" max="4" width="18.85546875" customWidth="1"/>
    <col min="5" max="5" width="20.85546875" customWidth="1"/>
    <col min="6" max="6" width="17" customWidth="1"/>
    <col min="7" max="7" width="18.140625" customWidth="1"/>
    <col min="8" max="8" width="20.7109375" customWidth="1"/>
    <col min="9" max="9" width="16.28515625" customWidth="1"/>
    <col min="10" max="11" width="29" customWidth="1"/>
    <col min="12" max="12" width="18.42578125" customWidth="1"/>
  </cols>
  <sheetData>
    <row r="1" spans="2:14" ht="27.75" x14ac:dyDescent="0.5">
      <c r="B1" s="3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8" x14ac:dyDescent="0.35">
      <c r="B2" s="7" t="s">
        <v>42</v>
      </c>
      <c r="C2" s="7" t="s">
        <v>2</v>
      </c>
      <c r="D2" s="7" t="s">
        <v>23</v>
      </c>
      <c r="E2" s="7" t="s">
        <v>14</v>
      </c>
      <c r="F2" s="7" t="s">
        <v>7</v>
      </c>
      <c r="G2" s="7" t="s">
        <v>8</v>
      </c>
      <c r="H2" s="7" t="s">
        <v>15</v>
      </c>
      <c r="I2" s="7" t="s">
        <v>45</v>
      </c>
      <c r="J2" s="7" t="s">
        <v>46</v>
      </c>
      <c r="K2" s="7" t="s">
        <v>47</v>
      </c>
      <c r="L2" s="7" t="s">
        <v>16</v>
      </c>
      <c r="M2" s="1"/>
      <c r="N2" s="1"/>
    </row>
    <row r="3" spans="2:14" ht="18" x14ac:dyDescent="0.35">
      <c r="B3" s="6" t="s">
        <v>31</v>
      </c>
      <c r="C3" s="6"/>
      <c r="D3" s="6" t="str">
        <f>'Company Data Input'!$C$3</f>
        <v>Electronics</v>
      </c>
      <c r="E3" s="6"/>
      <c r="F3" s="6"/>
      <c r="G3" s="6"/>
      <c r="H3" s="6"/>
      <c r="I3" s="6"/>
      <c r="J3" s="6">
        <f>Tabela3[[#This Row],[EV/EBITDA]]*VLOOKUP(Tabela3[[#This Row],[Sector]], $B$17:$C$23, 2, FALSE)</f>
        <v>0</v>
      </c>
      <c r="K3" s="6">
        <f>VLOOKUP(Tabela3[[#This Row],[Sector]], $B$24:$C$30, 2, FALSE)*Tabela3[[#This Row],[EV/Sales]]</f>
        <v>0</v>
      </c>
      <c r="L3" s="6"/>
      <c r="M3" s="1"/>
      <c r="N3" s="1"/>
    </row>
    <row r="4" spans="2:14" ht="18" x14ac:dyDescent="0.35">
      <c r="B4" s="6" t="s">
        <v>32</v>
      </c>
      <c r="C4" s="6"/>
      <c r="D4" s="6" t="str">
        <f>'Company Data Input'!$C$3</f>
        <v>Electronics</v>
      </c>
      <c r="E4" s="6"/>
      <c r="F4" s="6"/>
      <c r="G4" s="6"/>
      <c r="H4" s="6"/>
      <c r="I4" s="6"/>
      <c r="J4" s="6">
        <f>Tabela3[[#This Row],[EV/EBITDA]]*VLOOKUP(Tabela3[[#This Row],[Sector]], $B$17:$C$23, 2, FALSE)</f>
        <v>0</v>
      </c>
      <c r="K4" s="6">
        <f>VLOOKUP(Tabela3[[#This Row],[Sector]], $B$24:$C$30, 2, FALSE)*Tabela3[[#This Row],[EV/Sales]]</f>
        <v>0</v>
      </c>
      <c r="L4" s="6"/>
      <c r="M4" s="1"/>
      <c r="N4" s="1"/>
    </row>
    <row r="5" spans="2:14" ht="18" x14ac:dyDescent="0.35">
      <c r="B5" s="6" t="s">
        <v>33</v>
      </c>
      <c r="C5" s="6"/>
      <c r="D5" s="6" t="str">
        <f>'Company Data Input'!$C$3</f>
        <v>Electronics</v>
      </c>
      <c r="E5" s="6"/>
      <c r="F5" s="6"/>
      <c r="G5" s="6"/>
      <c r="H5" s="6"/>
      <c r="I5" s="6"/>
      <c r="J5" s="6">
        <f>Tabela3[[#This Row],[EV/EBITDA]]*VLOOKUP(Tabela3[[#This Row],[Sector]], $B$17:$C$23, 2, FALSE)</f>
        <v>0</v>
      </c>
      <c r="K5" s="6">
        <f>VLOOKUP(Tabela3[[#This Row],[Sector]], $B$24:$C$30, 2, FALSE)*Tabela3[[#This Row],[EV/Sales]]</f>
        <v>0</v>
      </c>
      <c r="L5" s="6"/>
      <c r="M5" s="1"/>
      <c r="N5" s="1"/>
    </row>
    <row r="6" spans="2:14" ht="18" x14ac:dyDescent="0.35">
      <c r="B6" s="6" t="s">
        <v>34</v>
      </c>
      <c r="C6" s="6"/>
      <c r="D6" s="6" t="str">
        <f>'Company Data Input'!$C$3</f>
        <v>Electronics</v>
      </c>
      <c r="E6" s="6"/>
      <c r="F6" s="6"/>
      <c r="G6" s="6"/>
      <c r="H6" s="6"/>
      <c r="I6" s="6"/>
      <c r="J6" s="6">
        <f>Tabela3[[#This Row],[EV/EBITDA]]*VLOOKUP(Tabela3[[#This Row],[Sector]], $B$17:$C$23, 2, FALSE)</f>
        <v>0</v>
      </c>
      <c r="K6" s="6">
        <f>VLOOKUP(Tabela3[[#This Row],[Sector]], $B$24:$C$30, 2, FALSE)*Tabela3[[#This Row],[EV/Sales]]</f>
        <v>0</v>
      </c>
      <c r="L6" s="6"/>
      <c r="M6" s="1"/>
      <c r="N6" s="1"/>
    </row>
    <row r="7" spans="2:14" ht="18" x14ac:dyDescent="0.35">
      <c r="B7" s="6" t="s">
        <v>35</v>
      </c>
      <c r="C7" s="6"/>
      <c r="D7" s="6" t="str">
        <f>'Company Data Input'!$C$3</f>
        <v>Electronics</v>
      </c>
      <c r="E7" s="6"/>
      <c r="F7" s="6"/>
      <c r="G7" s="6"/>
      <c r="H7" s="6"/>
      <c r="I7" s="6"/>
      <c r="J7" s="6">
        <f>Tabela3[[#This Row],[EV/EBITDA]]*VLOOKUP(Tabela3[[#This Row],[Sector]], $B$17:$C$23, 2, FALSE)</f>
        <v>0</v>
      </c>
      <c r="K7" s="6">
        <f>VLOOKUP(Tabela3[[#This Row],[Sector]], $B$24:$C$30, 2, FALSE)*Tabela3[[#This Row],[EV/Sales]]</f>
        <v>0</v>
      </c>
      <c r="L7" s="6"/>
      <c r="M7" s="1"/>
      <c r="N7" s="1"/>
    </row>
    <row r="8" spans="2:14" ht="18" x14ac:dyDescent="0.35">
      <c r="B8" s="6" t="s">
        <v>36</v>
      </c>
      <c r="C8" s="6"/>
      <c r="D8" s="6" t="str">
        <f>'Company Data Input'!$C$3</f>
        <v>Electronics</v>
      </c>
      <c r="E8" s="6"/>
      <c r="F8" s="6"/>
      <c r="G8" s="6"/>
      <c r="H8" s="6"/>
      <c r="I8" s="6"/>
      <c r="J8" s="6">
        <f>Tabela3[[#This Row],[EV/EBITDA]]*VLOOKUP(Tabela3[[#This Row],[Sector]], $B$17:$C$23, 2, FALSE)</f>
        <v>0</v>
      </c>
      <c r="K8" s="6">
        <f>VLOOKUP(Tabela3[[#This Row],[Sector]], $B$24:$C$30, 2, FALSE)*Tabela3[[#This Row],[EV/Sales]]</f>
        <v>0</v>
      </c>
      <c r="L8" s="6"/>
      <c r="M8" s="1"/>
      <c r="N8" s="1"/>
    </row>
    <row r="9" spans="2:14" ht="18" x14ac:dyDescent="0.35">
      <c r="B9" s="6" t="s">
        <v>37</v>
      </c>
      <c r="C9" s="6"/>
      <c r="D9" s="6" t="str">
        <f>'Company Data Input'!$C$3</f>
        <v>Electronics</v>
      </c>
      <c r="E9" s="6"/>
      <c r="F9" s="6"/>
      <c r="G9" s="6"/>
      <c r="H9" s="6"/>
      <c r="I9" s="6"/>
      <c r="J9" s="6">
        <f>Tabela3[[#This Row],[EV/EBITDA]]*VLOOKUP(Tabela3[[#This Row],[Sector]], $B$17:$C$23, 2, FALSE)</f>
        <v>0</v>
      </c>
      <c r="K9" s="6">
        <f>VLOOKUP(Tabela3[[#This Row],[Sector]], $B$24:$C$30, 2, FALSE)*Tabela3[[#This Row],[EV/Sales]]</f>
        <v>0</v>
      </c>
      <c r="L9" s="6"/>
      <c r="M9" s="1"/>
      <c r="N9" s="1"/>
    </row>
    <row r="10" spans="2:14" ht="18" x14ac:dyDescent="0.35">
      <c r="B10" s="6" t="s">
        <v>38</v>
      </c>
      <c r="C10" s="6"/>
      <c r="D10" s="6" t="str">
        <f>'Company Data Input'!$C$3</f>
        <v>Electronics</v>
      </c>
      <c r="E10" s="6"/>
      <c r="F10" s="6"/>
      <c r="G10" s="6"/>
      <c r="H10" s="6"/>
      <c r="I10" s="6"/>
      <c r="J10" s="6">
        <f>Tabela3[[#This Row],[EV/EBITDA]]*VLOOKUP(Tabela3[[#This Row],[Sector]], $B$17:$C$23, 2, FALSE)</f>
        <v>0</v>
      </c>
      <c r="K10" s="6">
        <f>VLOOKUP(Tabela3[[#This Row],[Sector]], $B$24:$C$30, 2, FALSE)*Tabela3[[#This Row],[EV/Sales]]</f>
        <v>0</v>
      </c>
      <c r="L10" s="6"/>
      <c r="M10" s="1"/>
      <c r="N10" s="1"/>
    </row>
    <row r="11" spans="2:14" ht="18" x14ac:dyDescent="0.35">
      <c r="B11" s="6" t="s">
        <v>39</v>
      </c>
      <c r="C11" s="6"/>
      <c r="D11" s="6" t="str">
        <f>'Company Data Input'!$C$3</f>
        <v>Electronics</v>
      </c>
      <c r="E11" s="6"/>
      <c r="F11" s="6"/>
      <c r="G11" s="6"/>
      <c r="H11" s="6"/>
      <c r="I11" s="6"/>
      <c r="J11" s="6">
        <f>Tabela3[[#This Row],[EV/EBITDA]]*VLOOKUP(Tabela3[[#This Row],[Sector]], $B$17:$C$23, 2, FALSE)</f>
        <v>0</v>
      </c>
      <c r="K11" s="6">
        <f>VLOOKUP(Tabela3[[#This Row],[Sector]], $B$24:$C$30, 2, FALSE)*Tabela3[[#This Row],[EV/Sales]]</f>
        <v>0</v>
      </c>
      <c r="L11" s="6"/>
      <c r="M11" s="1"/>
      <c r="N11" s="1"/>
    </row>
    <row r="12" spans="2:14" ht="18" x14ac:dyDescent="0.35">
      <c r="B12" s="6" t="s">
        <v>40</v>
      </c>
      <c r="C12" s="6"/>
      <c r="D12" s="6" t="str">
        <f>'Company Data Input'!$C$3</f>
        <v>Electronics</v>
      </c>
      <c r="E12" s="6"/>
      <c r="F12" s="6"/>
      <c r="G12" s="6"/>
      <c r="H12" s="6"/>
      <c r="I12" s="6"/>
      <c r="J12" s="6">
        <f>Tabela3[[#This Row],[EV/EBITDA]]*VLOOKUP(Tabela3[[#This Row],[Sector]], $B$17:$C$23, 2, FALSE)</f>
        <v>0</v>
      </c>
      <c r="K12" s="6">
        <f>VLOOKUP(Tabela3[[#This Row],[Sector]], $B$24:$C$30, 2, FALSE)*Tabela3[[#This Row],[EV/Sales]]</f>
        <v>0</v>
      </c>
      <c r="L12" s="6"/>
      <c r="M12" s="1"/>
      <c r="N12" s="1"/>
    </row>
    <row r="13" spans="2:14" ht="18" x14ac:dyDescent="0.35">
      <c r="B13" s="4" t="s">
        <v>43</v>
      </c>
      <c r="C13" s="4" t="s">
        <v>41</v>
      </c>
      <c r="D13" s="4" t="s">
        <v>41</v>
      </c>
      <c r="E13" s="4" t="e">
        <f t="shared" ref="E13:I13" si="0">AVERAGE(E3:E12)</f>
        <v>#DIV/0!</v>
      </c>
      <c r="F13" s="4" t="e">
        <f t="shared" si="0"/>
        <v>#DIV/0!</v>
      </c>
      <c r="G13" s="4" t="e">
        <f t="shared" si="0"/>
        <v>#DIV/0!</v>
      </c>
      <c r="H13" s="4" t="e">
        <f t="shared" si="0"/>
        <v>#DIV/0!</v>
      </c>
      <c r="I13" s="4" t="e">
        <f t="shared" si="0"/>
        <v>#DIV/0!</v>
      </c>
      <c r="J13" s="29" t="e">
        <f>Tabela3[[#This Row],[EV/EBITDA]]*VLOOKUP(Tabela3[[#This Row],[Sector]], $B$17:$C$23, 2, FALSE)</f>
        <v>#DIV/0!</v>
      </c>
      <c r="K13" s="29" t="e">
        <f>VLOOKUP(Tabela3[[#This Row],[Sector]], $B$24:$C$30, 2, FALSE)*Tabela3[[#This Row],[EV/Sales]]</f>
        <v>#N/A</v>
      </c>
      <c r="L13" s="4" t="s">
        <v>41</v>
      </c>
      <c r="M13" s="1"/>
      <c r="N13" s="1"/>
    </row>
    <row r="14" spans="2:14" ht="18" customHeight="1" x14ac:dyDescent="0.35">
      <c r="B14" s="4" t="s">
        <v>44</v>
      </c>
      <c r="C14" s="4"/>
      <c r="D14" s="5" t="s">
        <v>41</v>
      </c>
      <c r="E14" s="4" t="e">
        <f>MEDIAN(E3:E12)</f>
        <v>#NUM!</v>
      </c>
      <c r="F14" s="4" t="e">
        <f t="shared" ref="F14:I14" si="1">MEDIAN(F3:F12)</f>
        <v>#NUM!</v>
      </c>
      <c r="G14" s="4" t="e">
        <f t="shared" si="1"/>
        <v>#NUM!</v>
      </c>
      <c r="H14" s="4" t="e">
        <f t="shared" si="1"/>
        <v>#NUM!</v>
      </c>
      <c r="I14" s="4" t="e">
        <f t="shared" si="1"/>
        <v>#NUM!</v>
      </c>
      <c r="J14" s="29" t="e">
        <f>Tabela3[[#This Row],[EV/EBITDA]]*VLOOKUP(Tabela3[[#This Row],[Sector]], $B$17:$C$23, 2, FALSE)</f>
        <v>#NUM!</v>
      </c>
      <c r="K14" s="29" t="e">
        <f>VLOOKUP(Tabela3[[#This Row],[Sector]], $B$24:$C$30, 2, FALSE)*Tabela3[[#This Row],[EV/Sales]]</f>
        <v>#N/A</v>
      </c>
      <c r="L14" s="4" t="s">
        <v>41</v>
      </c>
      <c r="M14" s="1"/>
      <c r="N14" s="1"/>
    </row>
    <row r="15" spans="2:14" ht="18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ht="18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ht="18" x14ac:dyDescent="0.35">
      <c r="B17" s="8" t="s">
        <v>23</v>
      </c>
      <c r="C17" s="9" t="s">
        <v>48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18" x14ac:dyDescent="0.35">
      <c r="B18" s="10" t="s">
        <v>22</v>
      </c>
      <c r="C18" s="11">
        <v>5.5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8" x14ac:dyDescent="0.35">
      <c r="B19" s="12" t="s">
        <v>17</v>
      </c>
      <c r="C19" s="11">
        <v>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8" x14ac:dyDescent="0.35">
      <c r="B20" s="13" t="s">
        <v>18</v>
      </c>
      <c r="C20" s="11">
        <v>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8" x14ac:dyDescent="0.35">
      <c r="B21" s="12" t="s">
        <v>19</v>
      </c>
      <c r="C21" s="11">
        <v>7.5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8" x14ac:dyDescent="0.35">
      <c r="B22" s="13" t="s">
        <v>20</v>
      </c>
      <c r="C22" s="11">
        <v>6.5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ht="18" x14ac:dyDescent="0.35">
      <c r="B23" s="12" t="s">
        <v>21</v>
      </c>
      <c r="C23" s="11">
        <v>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ht="18" x14ac:dyDescent="0.35">
      <c r="B24" s="14" t="s">
        <v>23</v>
      </c>
      <c r="C24" s="11" t="s">
        <v>49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ht="18" x14ac:dyDescent="0.35">
      <c r="B25" s="10" t="s">
        <v>22</v>
      </c>
      <c r="C25" s="11">
        <v>0.55000000000000004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ht="18" x14ac:dyDescent="0.35">
      <c r="B26" s="12" t="s">
        <v>17</v>
      </c>
      <c r="C26" s="11">
        <v>1.2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2:14" ht="18" x14ac:dyDescent="0.35">
      <c r="B27" s="13" t="s">
        <v>18</v>
      </c>
      <c r="C27" s="11">
        <v>0.8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ht="18" x14ac:dyDescent="0.35">
      <c r="B28" s="12" t="s">
        <v>19</v>
      </c>
      <c r="C28" s="11">
        <v>1.5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ht="18" x14ac:dyDescent="0.35">
      <c r="B29" s="13" t="s">
        <v>20</v>
      </c>
      <c r="C29" s="11">
        <v>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ht="18" x14ac:dyDescent="0.35">
      <c r="B30" s="15" t="s">
        <v>21</v>
      </c>
      <c r="C30" s="16">
        <v>0.75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ht="18" x14ac:dyDescent="0.35">
      <c r="B31" s="17" t="s">
        <v>50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ht="18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phoneticPr fontId="2" type="noConversion"/>
  <pageMargins left="0.75" right="0.75" top="1" bottom="1" header="0.5" footer="0.5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1 O X W o Q r U 7 a l A A A A 9 g A A A B I A H A B D b 2 5 m a W c v U G F j a 2 F n Z S 5 4 b W w g o h g A K K A U A A A A A A A A A A A A A A A A A A A A A A A A A A A A h Y 9 N C s I w G E S v U r J v / h S R 8 j V d u B I s C A V x G 2 J s g 2 0 q T W p 6 N x c e y S t Y 0 a o 7 l / P m L W b u 1 x t k Q 1 N H F 9 0 5 0 9 o U M U x R p K 1 q D 8 a W K e r 9 M V 6 i T M B W q p M s d T T K 1 i W D O 6 S o 8 v 6 c E B J C w G G G 2 6 4 k n F J G 9 v m m U J V u J P r I 5 r 8 c G + u 8 t E o j A b v X G M E x m z O 8 o B x T I B O E 3 N i v w M e 9 z / Y H w q q v f d 9 p 4 e q 4 W A O Z I p D 3 B / E A U E s D B B Q A A g A I A F N T l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U 5 d a K I p H u A 4 A A A A R A A A A E w A c A E Z v c m 1 1 b G F z L 1 N l Y 3 R p b 2 4 x L m 0 g o h g A K K A U A A A A A A A A A A A A A A A A A A A A A A A A A A A A K 0 5 N L s n M z 1 M I h t C G 1 g B Q S w E C L Q A U A A I A C A B T U 5 d a h C t T t q U A A A D 2 A A A A E g A A A A A A A A A A A A A A A A A A A A A A Q 2 9 u Z m l n L 1 B h Y 2 t h Z 2 U u e G 1 s U E s B A i 0 A F A A C A A g A U 1 O X W g / K 6 a u k A A A A 6 Q A A A B M A A A A A A A A A A A A A A A A A 8 Q A A A F t D b 2 5 0 Z W 5 0 X 1 R 5 c G V z X S 5 4 b W x Q S w E C L Q A U A A I A C A B T U 5 d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v 5 E e f x I o k u 9 q Q j G J 9 D o K w A A A A A C A A A A A A A Q Z g A A A A E A A C A A A A D w t t C l r h E v W / X X K D P R V v / X C s W 6 J P 1 f s n 5 4 E j j g 0 1 u E T g A A A A A O g A A A A A I A A C A A A A C x n x h M X H T B z N s h S a Z t F f 0 F V v W u E o B 8 K S E h i R 7 D y m z f f V A A A A A I s O h b J d U C P 2 W y F x 9 t D m e Z 7 L R f z A Y V A U z p O A c 8 M P O Q X m U A y o 8 / i e G X u K i h r j J u I p A x 8 p T / Y N b s Q z d i m Z w 3 P 0 3 g S R y g 2 p K E l N b k y t J / U R 5 u I k A A A A A c j o J Q 6 p r Q d H P n F 4 X W S N H 5 e C o J Q + d g 6 p T 8 E t j q c F 9 O S b v x K p y p C H D 9 g Y p Z G z + i F P 1 Y X / E t Q r 4 I 6 Z Z o J q C Q / B w q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8C0FD2598BC34BB10029D630BE6C52" ma:contentTypeVersion="15" ma:contentTypeDescription="Ein neues Dokument erstellen." ma:contentTypeScope="" ma:versionID="4f5b1b3adde68a1c98f256a2a25cb658">
  <xsd:schema xmlns:xsd="http://www.w3.org/2001/XMLSchema" xmlns:xs="http://www.w3.org/2001/XMLSchema" xmlns:p="http://schemas.microsoft.com/office/2006/metadata/properties" xmlns:ns2="0b8696ba-0d60-407c-aac4-a374dc9cf1fc" xmlns:ns3="19b3734c-c8bc-42b0-8c5a-84590a3fd36e" targetNamespace="http://schemas.microsoft.com/office/2006/metadata/properties" ma:root="true" ma:fieldsID="abcaec901b33ac043ce08fa3283bb652" ns2:_="" ns3:_="">
    <xsd:import namespace="0b8696ba-0d60-407c-aac4-a374dc9cf1fc"/>
    <xsd:import namespace="19b3734c-c8bc-42b0-8c5a-84590a3fd3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696ba-0d60-407c-aac4-a374dc9cf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44713719-142a-479d-b113-b9f508a8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3734c-c8bc-42b0-8c5a-84590a3fd36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8cf6f01-6843-4c15-952e-a26e55d54a73}" ma:internalName="TaxCatchAll" ma:showField="CatchAllData" ma:web="19b3734c-c8bc-42b0-8c5a-84590a3fd3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8696ba-0d60-407c-aac4-a374dc9cf1fc">
      <Terms xmlns="http://schemas.microsoft.com/office/infopath/2007/PartnerControls"/>
    </lcf76f155ced4ddcb4097134ff3c332f>
    <TaxCatchAll xmlns="19b3734c-c8bc-42b0-8c5a-84590a3fd36e" xsi:nil="true"/>
  </documentManagement>
</p:properties>
</file>

<file path=customXml/itemProps1.xml><?xml version="1.0" encoding="utf-8"?>
<ds:datastoreItem xmlns:ds="http://schemas.openxmlformats.org/officeDocument/2006/customXml" ds:itemID="{D18545F5-D9D8-41CE-8F3A-BE1C0DAE379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91980AD-7D44-43C0-95E1-E2DD4E00B219}"/>
</file>

<file path=customXml/itemProps3.xml><?xml version="1.0" encoding="utf-8"?>
<ds:datastoreItem xmlns:ds="http://schemas.openxmlformats.org/officeDocument/2006/customXml" ds:itemID="{C49E96E3-B3CC-48BC-BEB6-E183F3DBC424}"/>
</file>

<file path=customXml/itemProps4.xml><?xml version="1.0" encoding="utf-8"?>
<ds:datastoreItem xmlns:ds="http://schemas.openxmlformats.org/officeDocument/2006/customXml" ds:itemID="{D29B3D38-5BC4-4F98-8D55-A25539B80C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Introduction</vt:lpstr>
      <vt:lpstr>Company Data Input</vt:lpstr>
      <vt:lpstr>Comparable Companies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Karolina Borovšak</cp:lastModifiedBy>
  <dcterms:created xsi:type="dcterms:W3CDTF">2025-04-23T08:18:12Z</dcterms:created>
  <dcterms:modified xsi:type="dcterms:W3CDTF">2025-04-24T06:51:28Z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0x010100E58C0FD2598BC34BB10029D630BE6C52</vt:lpwstr>
  </property>
</Properties>
</file>